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'Hoja1'!$A$1:$I$137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<sst xmlns="http://schemas.openxmlformats.org/spreadsheetml/2006/main" count="395" uniqueCount="392">
  <si>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</si>
  <si>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</si>
  <si>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</si>
  <si>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</si>
  <si>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</si>
  <si>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</si>
  <si>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</si>
  <si>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</si>
  <si>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</si>
  <si>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</si>
  <si>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</si>
  <si>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</si>
  <si>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</si>
  <si>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</si>
  <si>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</si>
  <si>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</si>
  <si>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</si>
  <si>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</si>
  <si>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</si>
  <si>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</si>
  <si>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</si>
  <si>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</si>
  <si>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</si>
  <si>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</si>
  <si>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</si>
  <si>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</si>
  <si>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</si>
  <si>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</si>
  <si>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</si>
  <si>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</si>
  <si>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</si>
  <si>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</si>
  <si>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</si>
  <si>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</si>
  <si>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</si>
  <si>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</si>
  <si>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</si>
  <si>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</si>
  <si>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</si>
  <si>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</si>
  <si>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</si>
  <si>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</si>
  <si>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</si>
  <si>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</si>
  <si>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</si>
  <si>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</si>
  <si>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</si>
  <si>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</si>
  <si>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</si>
  <si>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</si>
  <si>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</si>
  <si>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</si>
  <si>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</si>
  <si>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</si>
  <si>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</si>
  <si>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</si>
  <si>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</si>
  <si>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</si>
  <si>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</si>
  <si>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</si>
  <si>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</si>
  <si>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</si>
  <si>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</si>
  <si>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</si>
  <si>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</si>
  <si>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</si>
  <si>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</si>
  <si>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</si>
  <si>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</si>
  <si>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</si>
  <si>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</si>
  <si>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</si>
  <si>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</si>
  <si>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</si>
  <si>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</si>
  <si>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</si>
  <si>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</si>
  <si>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</si>
  <si>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</si>
  <si>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</si>
  <si>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</si>
  <si>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</si>
  <si>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</si>
  <si>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</si>
  <si>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</si>
  <si>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</si>
  <si>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</si>
  <si>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</si>
  <si>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</si>
  <si>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</si>
  <si>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</si>
  <si>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</si>
  <si>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</si>
  <si>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</si>
  <si>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</si>
  <si>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</si>
  <si>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</si>
  <si>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</si>
  <si>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</si>
  <si>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</si>
  <si>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</si>
  <si>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</si>
  <si>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</si>
  <si>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</si>
  <si>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</si>
  <si>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</si>
  <si>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</si>
  <si>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</si>
  <si>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</si>
  <si>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</si>
  <si>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</si>
  <si>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</si>
  <si>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</si>
  <si>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</si>
  <si>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</si>
  <si>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</si>
  <si>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</si>
  <si>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</si>
  <si>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</si>
  <si>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</si>
  <si>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</si>
  <si>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</si>
  <si>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</si>
  <si>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</si>
  <si>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</si>
  <si>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</si>
  <si>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</si>
  <si>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</si>
  <si>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</si>
  <si>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</si>
  <si>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</si>
  <si>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</si>
  <si>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</si>
  <si>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</si>
  <si>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</si>
  <si>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</si>
  <si>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</si>
  <si>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</si>
  <si>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</si>
  <si>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</si>
  <si>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</si>
  <si>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</si>
  <si>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</si>
  <si>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</si>
  <si>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</si>
  <si>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</si>
  <si>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</si>
  <si>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</si>
  <si>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</si>
  <si>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</si>
  <si>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</si>
  <si>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</si>
  <si>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</si>
  <si>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</si>
  <si>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</si>
  <si>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</si>
  <si>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</si>
  <si>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</si>
  <si>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</si>
  <si>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</si>
  <si>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</si>
  <si>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</si>
  <si>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</si>
  <si>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</si>
  <si>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</si>
  <si>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</si>
  <si>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</si>
  <si>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</si>
  <si>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</si>
  <si>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</si>
  <si>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</si>
  <si>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</si>
  <si>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</si>
  <si>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</si>
  <si>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</si>
  <si>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</si>
  <si>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</si>
  <si>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</si>
  <si>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</si>
  <si>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</si>
  <si>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</si>
  <si>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</si>
  <si>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</si>
  <si>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</si>
  <si>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</si>
  <si>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</si>
  <si>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</si>
  <si>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</si>
  <si>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</si>
  <si>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</si>
  <si>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</si>
  <si>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</si>
  <si>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</si>
  <si>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</si>
  <si>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</si>
  <si>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</si>
  <si>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</si>
  <si>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</si>
  <si>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</si>
  <si>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</si>
  <si>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</si>
  <si>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</si>
  <si>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</si>
  <si>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</si>
  <si>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</si>
  <si>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</si>
  <si>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</si>
  <si>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</si>
  <si>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</si>
  <si>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</si>
  <si>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</si>
  <si>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</si>
  <si>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</si>
  <si>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</si>
  <si>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</si>
  <si>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</si>
  <si>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</si>
  <si>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</si>
  <si>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</si>
  <si>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</si>
  <si>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</si>
  <si>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</si>
  <si>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</si>
  <si>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</si>
  <si>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</si>
  <si>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</si>
  <si>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</si>
  <si>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</si>
  <si>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</si>
  <si>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</si>
  <si>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</si>
  <si>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</si>
  <si>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</si>
  <si>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</si>
  <si>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</si>
  <si>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</si>
  <si>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</si>
  <si>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</si>
  <si>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</si>
  <si>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</si>
  <si>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</si>
  <si>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</si>
  <si>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</si>
  <si>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</si>
  <si>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</si>
  <si>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</si>
  <si>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</si>
  <si>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</si>
  <si>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</si>
  <si>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</si>
  <si>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</si>
  <si>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</si>
  <si>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</si>
  <si>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</si>
  <si>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</si>
  <si>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</si>
  <si>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</si>
  <si>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</si>
  <si>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</si>
  <si>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</si>
  <si>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</si>
  <si>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</si>
  <si>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</si>
  <si>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</si>
  <si>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</si>
  <si>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</si>
  <si>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</si>
  <si>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</si>
  <si>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</si>
  <si>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</si>
  <si>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</si>
  <si>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</si>
  <si>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</si>
  <si>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</si>
  <si>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</si>
  <si>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</si>
  <si>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</si>
  <si>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</si>
  <si>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</si>
  <si>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</si>
  <si>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</si>
  <si>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</si>
  <si>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</si>
  <si>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</si>
  <si>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</si>
  <si>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</si>
  <si>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</si>
  <si>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</si>
  <si>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</si>
  <si>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</si>
  <si>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</si>
  <si>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</si>
  <si>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</si>
  <si>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</si>
  <si>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</si>
  <si>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</si>
  <si>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</si>
  <si>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</si>
  <si>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</si>
  <si>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</si>
  <si>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</si>
  <si>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</si>
  <si>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</si>
  <si>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</si>
  <si>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</si>
  <si>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</si>
  <si>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</si>
  <si>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</si>
  <si>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</si>
  <si>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</si>
  <si>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</si>
  <si>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</si>
  <si>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</si>
  <si>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</si>
  <si>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</si>
  <si>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</si>
  <si>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</si>
  <si>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</si>
  <si>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</si>
  <si>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</si>
  <si>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</si>
  <si>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</si>
  <si>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</si>
  <si>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</si>
  <si>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</si>
  <si>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</si>
  <si>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</si>
  <si>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</si>
  <si>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</si>
  <si>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</si>
  <si>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</si>
  <si>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</si>
  <si>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</si>
  <si>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</si>
  <si>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</si>
  <si>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</si>
  <si>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</si>
  <si>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</si>
  <si>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</si>
  <si>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</si>
  <si>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</si>
  <si>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</si>
  <si>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</si>
  <si>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</si>
  <si>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</si>
  <si>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</si>
  <si>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</si>
  <si>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</si>
  <si>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</si>
  <si>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</si>
  <si>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</si>
  <si>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</si>
  <si>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</si>
  <si>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</si>
  <si>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</si>
  <si>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</si>
  <si>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</si>
  <si>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</si>
  <si>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</si>
  <si>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</si>
  <si>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</si>
  <si>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</si>
  <si>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</si>
  <si>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</si>
  <si>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</si>
  <si>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</si>
  <si>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</si>
  <si>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</si>
  <si>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</si>
  <si>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</si>
  <si>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</si>
  <si>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</si>
  <si>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</si>
  <si>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</si>
  <si>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</si>
  <si>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</si>
  <si>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</si>
  <si>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</si>
  <si>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</si>
  <si>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</si>
  <si>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</si>
  <si>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</si>
  <si>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</si>
  <si>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</si>
  <si>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</si>
  <si>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</si>
  <si>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Año 2016</t>
  </si>
  <si>
    <t>TOTAL DEL ACTIVO</t>
  </si>
  <si>
    <t>Año 2017</t>
  </si>
  <si>
    <t>MUNICIPIO PUERTO VALLARTA</t>
  </si>
  <si>
    <t>AL 31 DE MARZO DE 2017</t>
  </si>
  <si>
    <t>*Bajo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</si>
</sst>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sz val="28"/>
      <color indexed="8"/>
      <name val="C39HrP24DhTt"/>
      <family val="0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sz val="28"/>
      <color theme="1"/>
      <name val="C39HrP24DhTt"/>
      <family val="0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0" fontId="46" fillId="34" borderId="13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vertical="center" wrapText="1"/>
    </xf>
    <xf numFmtId="0" fontId="45" fillId="34" borderId="15" xfId="0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4" xfId="0" applyNumberFormat="1" applyFont="1" applyFill="1" applyBorder="1" applyAlignment="1">
      <alignment horizontal="center"/>
    </xf>
    <xf numFmtId="164" fontId="46" fillId="34" borderId="16" xfId="0" applyNumberFormat="1" applyFont="1" applyFill="1" applyBorder="1" applyAlignment="1">
      <alignment horizontal="center"/>
    </xf>
    <xf numFmtId="164" fontId="45" fillId="0" borderId="0" xfId="0" applyNumberFormat="1" applyFont="1" applyAlignment="1">
      <alignment/>
    </xf>
    <xf numFmtId="0" fontId="45" fillId="34" borderId="17" xfId="0" applyFont="1" applyFill="1" applyBorder="1" applyAlignment="1">
      <alignment/>
    </xf>
    <xf numFmtId="164" fontId="46" fillId="33" borderId="0" xfId="0" applyNumberFormat="1" applyFont="1" applyFill="1" applyBorder="1" applyAlignment="1">
      <alignment/>
    </xf>
    <xf numFmtId="164" fontId="46" fillId="33" borderId="17" xfId="0" applyNumberFormat="1" applyFont="1" applyFill="1" applyBorder="1" applyAlignment="1">
      <alignment/>
    </xf>
    <xf numFmtId="164" fontId="46" fillId="33" borderId="14" xfId="0" applyNumberFormat="1" applyFont="1" applyFill="1" applyBorder="1" applyAlignment="1">
      <alignment/>
    </xf>
    <xf numFmtId="164" fontId="46" fillId="33" borderId="16" xfId="0" applyNumberFormat="1" applyFont="1" applyFill="1" applyBorder="1" applyAlignment="1">
      <alignment/>
    </xf>
    <xf numFmtId="164" fontId="45" fillId="33" borderId="0" xfId="0" applyNumberFormat="1" applyFont="1" applyFill="1" applyBorder="1" applyAlignment="1">
      <alignment/>
    </xf>
    <xf numFmtId="164" fontId="45" fillId="33" borderId="17" xfId="0" applyNumberFormat="1" applyFont="1" applyFill="1" applyBorder="1" applyAlignment="1">
      <alignment/>
    </xf>
    <xf numFmtId="164" fontId="47" fillId="33" borderId="0" xfId="0" applyNumberFormat="1" applyFont="1" applyFill="1" applyBorder="1" applyAlignment="1">
      <alignment/>
    </xf>
    <xf numFmtId="164" fontId="47" fillId="33" borderId="17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64" fontId="48" fillId="33" borderId="18" xfId="0" applyNumberFormat="1" applyFont="1" applyFill="1" applyBorder="1" applyAlignment="1">
      <alignment/>
    </xf>
    <xf numFmtId="164" fontId="48" fillId="33" borderId="19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8" fillId="33" borderId="17" xfId="0" applyNumberFormat="1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164" fontId="45" fillId="33" borderId="21" xfId="0" applyNumberFormat="1" applyFont="1" applyFill="1" applyBorder="1" applyAlignment="1">
      <alignment/>
    </xf>
    <xf numFmtId="164" fontId="45" fillId="33" borderId="22" xfId="0" applyNumberFormat="1" applyFont="1" applyFill="1" applyBorder="1" applyAlignment="1">
      <alignment/>
    </xf>
    <xf numFmtId="0" fontId="48" fillId="33" borderId="21" xfId="0" applyFont="1" applyFill="1" applyBorder="1" applyAlignment="1">
      <alignment/>
    </xf>
    <xf numFmtId="42" fontId="49" fillId="0" borderId="0" xfId="0" applyNumberFormat="1" applyFont="1" applyAlignment="1">
      <alignment vertical="center"/>
    </xf>
    <xf numFmtId="0" fontId="45" fillId="33" borderId="0" xfId="0" applyFont="1" applyFill="1" applyAlignment="1">
      <alignment/>
    </xf>
    <xf numFmtId="164" fontId="45" fillId="33" borderId="0" xfId="0" applyNumberFormat="1" applyFon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42" fontId="0" fillId="33" borderId="0" xfId="0" applyNumberForma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164" fontId="44" fillId="33" borderId="0" xfId="0" applyNumberFormat="1" applyFont="1" applyFill="1" applyBorder="1" applyAlignment="1">
      <alignment/>
    </xf>
    <xf numFmtId="0" fontId="44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3</xdr:row>
      <xdr:rowOff>200025</xdr:rowOff>
    </xdr:to>
    <xdr:pic>
      <xdr:nvPicPr>
        <xdr:cNvPr id="1" name="Imagen 6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tabSelected="1" zoomScalePageLayoutView="0" workbookViewId="0" topLeftCell="A1">
      <selection activeCell="A2" sqref="A2:I2"/>
    </sheetView>
  </sheetViews>
  <sheetFormatPr defaultColWidth="0" defaultRowHeight="15" zeroHeight="1"/>
  <cols>
    <col min="1" max="1" width="7.00390625" style="2" customWidth="1"/>
    <col min="2" max="2" width="67.57421875" style="2" customWidth="1"/>
    <col min="3" max="4" width="15.7109375" style="17" customWidth="1"/>
    <col min="5" max="5" width="0.71875" style="2" customWidth="1"/>
    <col min="6" max="6" width="7.140625" style="2" customWidth="1"/>
    <col min="7" max="7" width="57.8515625" style="2" customWidth="1"/>
    <col min="8" max="9" width="15.7109375" style="17" customWidth="1"/>
    <col min="10" max="10" width="2.7109375" style="2" hidden="1" customWidth="1"/>
    <col min="11" max="16384" width="0" style="2" hidden="1" customWidth="1"/>
  </cols>
  <sheetData>
    <row r="1" spans="1:9" ht="5.25" customHeight="1">
      <c r="A1" s="47"/>
      <c r="B1" s="47"/>
      <c r="C1" s="48"/>
      <c r="D1" s="48"/>
      <c r="E1" s="47"/>
      <c r="F1" s="47"/>
      <c r="G1" s="47"/>
      <c r="H1" s="48"/>
      <c r="I1" s="48"/>
    </row>
    <row r="2" spans="1:9" ht="18.75" customHeight="1">
      <c r="A2" s="45" t="s">
        <v>389</v>
      </c>
      <c r="B2" s="45"/>
      <c r="C2" s="45"/>
      <c r="D2" s="45"/>
      <c r="E2" s="45"/>
      <c r="F2" s="45"/>
      <c r="G2" s="45"/>
      <c r="H2" s="45"/>
      <c r="I2" s="45"/>
    </row>
    <row r="3" spans="1:9" ht="18.75" customHeight="1">
      <c r="A3" s="46" t="s">
        <v>384</v>
      </c>
      <c r="B3" s="46"/>
      <c r="C3" s="46"/>
      <c r="D3" s="46"/>
      <c r="E3" s="46"/>
      <c r="F3" s="46"/>
      <c r="G3" s="46"/>
      <c r="H3" s="46"/>
      <c r="I3" s="46"/>
    </row>
    <row r="4" spans="1:9" ht="18.75" customHeight="1">
      <c r="A4" s="49" t="s">
        <v>390</v>
      </c>
      <c r="B4" s="49"/>
      <c r="C4" s="49"/>
      <c r="D4" s="49"/>
      <c r="E4" s="49"/>
      <c r="F4" s="49"/>
      <c r="G4" s="49"/>
      <c r="H4" s="49"/>
      <c r="I4" s="49"/>
    </row>
    <row r="5" spans="1:9" ht="3.75" customHeight="1">
      <c r="A5" s="6"/>
      <c r="B5" s="6"/>
      <c r="C5" s="14"/>
      <c r="D5" s="14"/>
      <c r="E5" s="6"/>
      <c r="F5" s="6"/>
      <c r="G5" s="6"/>
      <c r="H5" s="14"/>
      <c r="I5" s="14"/>
    </row>
    <row r="6" spans="1:9" ht="12.75">
      <c r="A6" s="11" t="s">
        <v>385</v>
      </c>
      <c r="B6" s="12" t="s">
        <v>0</v>
      </c>
      <c r="C6" s="15" t="s">
        <v>388</v>
      </c>
      <c r="D6" s="16" t="s">
        <v>386</v>
      </c>
      <c r="E6" s="13"/>
      <c r="F6" s="11" t="s">
        <v>385</v>
      </c>
      <c r="G6" s="12" t="s">
        <v>193</v>
      </c>
      <c r="H6" s="15" t="s">
        <v>388</v>
      </c>
      <c r="I6" s="16" t="s">
        <v>386</v>
      </c>
    </row>
    <row r="7" spans="1:9" ht="11.25">
      <c r="A7" s="7"/>
      <c r="B7" s="3" t="s">
        <v>1</v>
      </c>
      <c r="C7" s="19"/>
      <c r="D7" s="20"/>
      <c r="E7" s="9"/>
      <c r="F7" s="7"/>
      <c r="G7" s="3" t="s">
        <v>194</v>
      </c>
      <c r="H7" s="23"/>
      <c r="I7" s="24"/>
    </row>
    <row r="8" spans="1:9" ht="11.25">
      <c r="A8" s="7" t="s">
        <v>2</v>
      </c>
      <c r="B8" s="3" t="s">
        <v>3</v>
      </c>
      <c r="C8" s="21">
        <f>SUM(C9:C15)</f>
        <v>167975354.99</v>
      </c>
      <c r="D8" s="22">
        <f>SUM(D9:D15)</f>
        <v>157619324.06</v>
      </c>
      <c r="E8" s="9"/>
      <c r="F8" s="7" t="s">
        <v>195</v>
      </c>
      <c r="G8" s="3" t="s">
        <v>196</v>
      </c>
      <c r="H8" s="21">
        <f>SUM(H9:H17)</f>
        <v>799702752.21</v>
      </c>
      <c r="I8" s="22">
        <f>SUM(I9:I17)</f>
        <v>873171187.54</v>
      </c>
    </row>
    <row r="9" spans="1:9" ht="11.25">
      <c r="A9" s="8" t="s">
        <v>4</v>
      </c>
      <c r="B9" s="4" t="s">
        <v>5</v>
      </c>
      <c r="C9" s="23">
        <v>0</v>
      </c>
      <c r="D9" s="24">
        <v>0</v>
      </c>
      <c r="E9" s="9"/>
      <c r="F9" s="8" t="s">
        <v>197</v>
      </c>
      <c r="G9" s="4" t="s">
        <v>198</v>
      </c>
      <c r="H9" s="23">
        <v>12169226.22</v>
      </c>
      <c r="I9" s="24">
        <v>14472679.63</v>
      </c>
    </row>
    <row r="10" spans="1:9" ht="11.25">
      <c r="A10" s="8" t="s">
        <v>6</v>
      </c>
      <c r="B10" s="4" t="s">
        <v>7</v>
      </c>
      <c r="C10" s="23">
        <v>167975354.99</v>
      </c>
      <c r="D10" s="24">
        <v>157619324.06</v>
      </c>
      <c r="E10" s="9"/>
      <c r="F10" s="8" t="s">
        <v>199</v>
      </c>
      <c r="G10" s="4" t="s">
        <v>200</v>
      </c>
      <c r="H10" s="23">
        <v>298085320.48</v>
      </c>
      <c r="I10" s="24">
        <v>290125324.27</v>
      </c>
    </row>
    <row r="11" spans="1:9" ht="11.25">
      <c r="A11" s="8" t="s">
        <v>8</v>
      </c>
      <c r="B11" s="4" t="s">
        <v>9</v>
      </c>
      <c r="C11" s="23">
        <v>0</v>
      </c>
      <c r="D11" s="24">
        <v>0</v>
      </c>
      <c r="E11" s="9"/>
      <c r="F11" s="8" t="s">
        <v>201</v>
      </c>
      <c r="G11" s="4" t="s">
        <v>202</v>
      </c>
      <c r="H11" s="23">
        <v>113064142.49</v>
      </c>
      <c r="I11" s="24">
        <v>144685869.5</v>
      </c>
    </row>
    <row r="12" spans="1:9" ht="11.25">
      <c r="A12" s="8" t="s">
        <v>10</v>
      </c>
      <c r="B12" s="4" t="s">
        <v>11</v>
      </c>
      <c r="C12" s="23">
        <v>0</v>
      </c>
      <c r="D12" s="24">
        <v>0</v>
      </c>
      <c r="E12" s="9"/>
      <c r="F12" s="8" t="s">
        <v>203</v>
      </c>
      <c r="G12" s="4" t="s">
        <v>204</v>
      </c>
      <c r="H12" s="23">
        <v>0</v>
      </c>
      <c r="I12" s="24">
        <v>0</v>
      </c>
    </row>
    <row r="13" spans="1:9" ht="11.25">
      <c r="A13" s="8" t="s">
        <v>12</v>
      </c>
      <c r="B13" s="4" t="s">
        <v>13</v>
      </c>
      <c r="C13" s="23">
        <v>0</v>
      </c>
      <c r="D13" s="24">
        <v>0</v>
      </c>
      <c r="E13" s="9"/>
      <c r="F13" s="8" t="s">
        <v>205</v>
      </c>
      <c r="G13" s="4" t="s">
        <v>206</v>
      </c>
      <c r="H13" s="23">
        <v>10633470.11</v>
      </c>
      <c r="I13" s="24">
        <v>11366640.95</v>
      </c>
    </row>
    <row r="14" spans="1:9" ht="22.5">
      <c r="A14" s="8" t="s">
        <v>14</v>
      </c>
      <c r="B14" s="4" t="s">
        <v>15</v>
      </c>
      <c r="C14" s="23">
        <v>0</v>
      </c>
      <c r="D14" s="24">
        <v>0</v>
      </c>
      <c r="E14" s="9"/>
      <c r="F14" s="8" t="s">
        <v>207</v>
      </c>
      <c r="G14" s="4" t="s">
        <v>208</v>
      </c>
      <c r="H14" s="23">
        <v>0</v>
      </c>
      <c r="I14" s="24">
        <v>0</v>
      </c>
    </row>
    <row r="15" spans="1:9" ht="11.25">
      <c r="A15" s="8" t="s">
        <v>16</v>
      </c>
      <c r="B15" s="4" t="s">
        <v>17</v>
      </c>
      <c r="C15" s="23">
        <v>0</v>
      </c>
      <c r="D15" s="24">
        <v>0</v>
      </c>
      <c r="E15" s="9"/>
      <c r="F15" s="8" t="s">
        <v>209</v>
      </c>
      <c r="G15" s="4" t="s">
        <v>210</v>
      </c>
      <c r="H15" s="23">
        <v>282536087.38</v>
      </c>
      <c r="I15" s="24">
        <v>310269147.92</v>
      </c>
    </row>
    <row r="16" spans="1:9" ht="11.25">
      <c r="A16" s="8"/>
      <c r="B16" s="4"/>
      <c r="C16" s="23"/>
      <c r="D16" s="24"/>
      <c r="E16" s="9"/>
      <c r="F16" s="8" t="s">
        <v>211</v>
      </c>
      <c r="G16" s="4" t="s">
        <v>212</v>
      </c>
      <c r="H16" s="23">
        <v>1323482.79</v>
      </c>
      <c r="I16" s="24">
        <v>2633229.8</v>
      </c>
    </row>
    <row r="17" spans="1:9" ht="11.25">
      <c r="A17" s="7" t="s">
        <v>18</v>
      </c>
      <c r="B17" s="3" t="s">
        <v>19</v>
      </c>
      <c r="C17" s="21">
        <f>SUM(C18:C24)</f>
        <v>93772625.05999999</v>
      </c>
      <c r="D17" s="22">
        <f>SUM(D18:D24)</f>
        <v>52062599.160000004</v>
      </c>
      <c r="E17" s="9"/>
      <c r="F17" s="8" t="s">
        <v>213</v>
      </c>
      <c r="G17" s="4" t="s">
        <v>214</v>
      </c>
      <c r="H17" s="23">
        <v>81891022.74</v>
      </c>
      <c r="I17" s="24">
        <v>99618295.47</v>
      </c>
    </row>
    <row r="18" spans="1:9" ht="11.25">
      <c r="A18" s="8" t="s">
        <v>20</v>
      </c>
      <c r="B18" s="4" t="s">
        <v>21</v>
      </c>
      <c r="C18" s="23">
        <v>65166652.47</v>
      </c>
      <c r="D18" s="24">
        <v>30059234.06</v>
      </c>
      <c r="E18" s="9"/>
      <c r="F18" s="8"/>
      <c r="G18" s="4"/>
      <c r="H18" s="23"/>
      <c r="I18" s="24"/>
    </row>
    <row r="19" spans="1:9" ht="11.25">
      <c r="A19" s="8" t="s">
        <v>22</v>
      </c>
      <c r="B19" s="4" t="s">
        <v>23</v>
      </c>
      <c r="C19" s="23">
        <v>44434.98</v>
      </c>
      <c r="D19" s="24">
        <v>85318.68</v>
      </c>
      <c r="E19" s="9"/>
      <c r="F19" s="7" t="s">
        <v>215</v>
      </c>
      <c r="G19" s="3" t="s">
        <v>216</v>
      </c>
      <c r="H19" s="21">
        <f>SUM(H20:H22)</f>
        <v>0</v>
      </c>
      <c r="I19" s="22">
        <f>SUM(I20:I22)</f>
        <v>0</v>
      </c>
    </row>
    <row r="20" spans="1:9" ht="11.25">
      <c r="A20" s="8" t="s">
        <v>24</v>
      </c>
      <c r="B20" s="4" t="s">
        <v>25</v>
      </c>
      <c r="C20" s="23">
        <v>11405475.2</v>
      </c>
      <c r="D20" s="24">
        <v>5248111.35</v>
      </c>
      <c r="E20" s="9"/>
      <c r="F20" s="8" t="s">
        <v>217</v>
      </c>
      <c r="G20" s="4" t="s">
        <v>218</v>
      </c>
      <c r="H20" s="23">
        <v>0</v>
      </c>
      <c r="I20" s="24">
        <v>0</v>
      </c>
    </row>
    <row r="21" spans="1:9" ht="11.25">
      <c r="A21" s="8" t="s">
        <v>26</v>
      </c>
      <c r="B21" s="4" t="s">
        <v>27</v>
      </c>
      <c r="C21" s="23">
        <v>16587363.34</v>
      </c>
      <c r="D21" s="24">
        <v>16429281.8</v>
      </c>
      <c r="E21" s="9"/>
      <c r="F21" s="8" t="s">
        <v>219</v>
      </c>
      <c r="G21" s="4" t="s">
        <v>220</v>
      </c>
      <c r="H21" s="23">
        <v>0</v>
      </c>
      <c r="I21" s="24">
        <v>0</v>
      </c>
    </row>
    <row r="22" spans="1:9" ht="11.25">
      <c r="A22" s="8" t="s">
        <v>28</v>
      </c>
      <c r="B22" s="4" t="s">
        <v>29</v>
      </c>
      <c r="C22" s="23">
        <v>568699.07</v>
      </c>
      <c r="D22" s="24">
        <v>240653.27</v>
      </c>
      <c r="E22" s="9"/>
      <c r="F22" s="8" t="s">
        <v>221</v>
      </c>
      <c r="G22" s="4" t="s">
        <v>222</v>
      </c>
      <c r="H22" s="23">
        <v>0</v>
      </c>
      <c r="I22" s="24">
        <v>0</v>
      </c>
    </row>
    <row r="23" spans="1:9" ht="11.25">
      <c r="A23" s="8" t="s">
        <v>30</v>
      </c>
      <c r="B23" s="4" t="s">
        <v>31</v>
      </c>
      <c r="C23" s="23">
        <v>0</v>
      </c>
      <c r="D23" s="24">
        <v>0</v>
      </c>
      <c r="E23" s="9"/>
      <c r="F23" s="8"/>
      <c r="G23" s="4"/>
      <c r="H23" s="23"/>
      <c r="I23" s="24"/>
    </row>
    <row r="24" spans="1:9" ht="11.25">
      <c r="A24" s="8" t="s">
        <v>32</v>
      </c>
      <c r="B24" s="4" t="s">
        <v>33</v>
      </c>
      <c r="C24" s="23">
        <v>0</v>
      </c>
      <c r="D24" s="24">
        <v>0</v>
      </c>
      <c r="E24" s="9"/>
      <c r="F24" s="7" t="s">
        <v>223</v>
      </c>
      <c r="G24" s="3" t="s">
        <v>224</v>
      </c>
      <c r="H24" s="21">
        <f>SUM(H25:H27)</f>
        <v>83950765.2</v>
      </c>
      <c r="I24" s="22">
        <f>SUM(I25:I27)</f>
        <v>39988943.5</v>
      </c>
    </row>
    <row r="25" spans="1:9" ht="11.25">
      <c r="A25" s="8"/>
      <c r="B25" s="4"/>
      <c r="C25" s="23"/>
      <c r="D25" s="24"/>
      <c r="E25" s="9"/>
      <c r="F25" s="8" t="s">
        <v>225</v>
      </c>
      <c r="G25" s="4" t="s">
        <v>226</v>
      </c>
      <c r="H25" s="23">
        <v>83950765.2</v>
      </c>
      <c r="I25" s="24">
        <v>39988943.5</v>
      </c>
    </row>
    <row r="26" spans="1:9" ht="11.25">
      <c r="A26" s="7" t="s">
        <v>34</v>
      </c>
      <c r="B26" s="3" t="s">
        <v>35</v>
      </c>
      <c r="C26" s="21">
        <f>SUM(C27:C31)</f>
        <v>37642081.63</v>
      </c>
      <c r="D26" s="22">
        <f>SUM(D27:D31)</f>
        <v>22238282.58</v>
      </c>
      <c r="E26" s="9"/>
      <c r="F26" s="8" t="s">
        <v>227</v>
      </c>
      <c r="G26" s="4" t="s">
        <v>228</v>
      </c>
      <c r="H26" s="23">
        <v>0</v>
      </c>
      <c r="I26" s="24">
        <v>0</v>
      </c>
    </row>
    <row r="27" spans="1:9" ht="11.25">
      <c r="A27" s="8" t="s">
        <v>36</v>
      </c>
      <c r="B27" s="4" t="s">
        <v>37</v>
      </c>
      <c r="C27" s="23">
        <v>37642081.63</v>
      </c>
      <c r="D27" s="24">
        <v>22238282.58</v>
      </c>
      <c r="E27" s="9"/>
      <c r="F27" s="8" t="s">
        <v>229</v>
      </c>
      <c r="G27" s="4" t="s">
        <v>230</v>
      </c>
      <c r="H27" s="23">
        <v>0</v>
      </c>
      <c r="I27" s="24">
        <v>0</v>
      </c>
    </row>
    <row r="28" spans="1:9" ht="11.25">
      <c r="A28" s="8" t="s">
        <v>38</v>
      </c>
      <c r="B28" s="4" t="s">
        <v>39</v>
      </c>
      <c r="C28" s="23">
        <v>0</v>
      </c>
      <c r="D28" s="24">
        <v>0</v>
      </c>
      <c r="E28" s="9"/>
      <c r="F28" s="8"/>
      <c r="G28" s="4"/>
      <c r="H28" s="23"/>
      <c r="I28" s="24"/>
    </row>
    <row r="29" spans="1:9" ht="11.25">
      <c r="A29" s="8" t="s">
        <v>40</v>
      </c>
      <c r="B29" s="4" t="s">
        <v>41</v>
      </c>
      <c r="C29" s="23">
        <v>0</v>
      </c>
      <c r="D29" s="24">
        <v>0</v>
      </c>
      <c r="E29" s="9"/>
      <c r="F29" s="7" t="s">
        <v>231</v>
      </c>
      <c r="G29" s="3" t="s">
        <v>232</v>
      </c>
      <c r="H29" s="21">
        <f>SUM(H30:H31)</f>
        <v>0</v>
      </c>
      <c r="I29" s="22">
        <f>SUM(I30:I31)</f>
        <v>0</v>
      </c>
    </row>
    <row r="30" spans="1:9" ht="11.25">
      <c r="A30" s="8" t="s">
        <v>42</v>
      </c>
      <c r="B30" s="4" t="s">
        <v>43</v>
      </c>
      <c r="C30" s="23">
        <v>0</v>
      </c>
      <c r="D30" s="24">
        <v>0</v>
      </c>
      <c r="E30" s="9"/>
      <c r="F30" s="8" t="s">
        <v>233</v>
      </c>
      <c r="G30" s="4" t="s">
        <v>234</v>
      </c>
      <c r="H30" s="23">
        <v>0</v>
      </c>
      <c r="I30" s="24">
        <v>0</v>
      </c>
    </row>
    <row r="31" spans="1:9" ht="11.25">
      <c r="A31" s="8" t="s">
        <v>44</v>
      </c>
      <c r="B31" s="4" t="s">
        <v>45</v>
      </c>
      <c r="C31" s="23">
        <v>0</v>
      </c>
      <c r="D31" s="24">
        <v>0</v>
      </c>
      <c r="E31" s="9"/>
      <c r="F31" s="8" t="s">
        <v>235</v>
      </c>
      <c r="G31" s="4" t="s">
        <v>236</v>
      </c>
      <c r="H31" s="23">
        <v>0</v>
      </c>
      <c r="I31" s="24">
        <v>0</v>
      </c>
    </row>
    <row r="32" spans="1:9" ht="11.25">
      <c r="A32" s="8"/>
      <c r="B32" s="4"/>
      <c r="C32" s="23"/>
      <c r="D32" s="24"/>
      <c r="E32" s="9"/>
      <c r="F32" s="8"/>
      <c r="G32" s="4"/>
      <c r="H32" s="23"/>
      <c r="I32" s="24"/>
    </row>
    <row r="33" spans="1:9" ht="11.25">
      <c r="A33" s="7" t="s">
        <v>46</v>
      </c>
      <c r="B33" s="3" t="s">
        <v>47</v>
      </c>
      <c r="C33" s="21">
        <f>SUM(C34:C38)</f>
        <v>0</v>
      </c>
      <c r="D33" s="22">
        <f>SUM(D34:D38)</f>
        <v>0</v>
      </c>
      <c r="E33" s="9"/>
      <c r="F33" s="7" t="s">
        <v>237</v>
      </c>
      <c r="G33" s="3" t="s">
        <v>238</v>
      </c>
      <c r="H33" s="21">
        <f>SUM(H34:H36)</f>
        <v>0</v>
      </c>
      <c r="I33" s="22">
        <f>SUM(I34:I36)</f>
        <v>0</v>
      </c>
    </row>
    <row r="34" spans="1:9" ht="11.25">
      <c r="A34" s="8" t="s">
        <v>48</v>
      </c>
      <c r="B34" s="4" t="s">
        <v>49</v>
      </c>
      <c r="C34" s="23">
        <v>0</v>
      </c>
      <c r="D34" s="24">
        <v>0</v>
      </c>
      <c r="E34" s="9"/>
      <c r="F34" s="8" t="s">
        <v>239</v>
      </c>
      <c r="G34" s="4" t="s">
        <v>240</v>
      </c>
      <c r="H34" s="23">
        <v>0</v>
      </c>
      <c r="I34" s="24">
        <v>0</v>
      </c>
    </row>
    <row r="35" spans="1:9" ht="11.25">
      <c r="A35" s="8" t="s">
        <v>50</v>
      </c>
      <c r="B35" s="4" t="s">
        <v>51</v>
      </c>
      <c r="C35" s="23">
        <v>0</v>
      </c>
      <c r="D35" s="24">
        <v>0</v>
      </c>
      <c r="E35" s="9"/>
      <c r="F35" s="8" t="s">
        <v>241</v>
      </c>
      <c r="G35" s="4" t="s">
        <v>242</v>
      </c>
      <c r="H35" s="23">
        <v>0</v>
      </c>
      <c r="I35" s="24">
        <v>0</v>
      </c>
    </row>
    <row r="36" spans="1:9" ht="11.25">
      <c r="A36" s="8" t="s">
        <v>52</v>
      </c>
      <c r="B36" s="4" t="s">
        <v>53</v>
      </c>
      <c r="C36" s="23">
        <v>0</v>
      </c>
      <c r="D36" s="24">
        <v>0</v>
      </c>
      <c r="E36" s="9"/>
      <c r="F36" s="8" t="s">
        <v>243</v>
      </c>
      <c r="G36" s="4" t="s">
        <v>244</v>
      </c>
      <c r="H36" s="23">
        <v>0</v>
      </c>
      <c r="I36" s="24">
        <v>0</v>
      </c>
    </row>
    <row r="37" spans="1:9" ht="11.25">
      <c r="A37" s="8" t="s">
        <v>54</v>
      </c>
      <c r="B37" s="4" t="s">
        <v>55</v>
      </c>
      <c r="C37" s="23">
        <v>0</v>
      </c>
      <c r="D37" s="24">
        <v>0</v>
      </c>
      <c r="E37" s="9"/>
      <c r="F37" s="8"/>
      <c r="G37" s="4"/>
      <c r="H37" s="23"/>
      <c r="I37" s="24"/>
    </row>
    <row r="38" spans="1:9" ht="11.25">
      <c r="A38" s="8" t="s">
        <v>56</v>
      </c>
      <c r="B38" s="4" t="s">
        <v>57</v>
      </c>
      <c r="C38" s="23">
        <v>0</v>
      </c>
      <c r="D38" s="24">
        <v>0</v>
      </c>
      <c r="E38" s="9"/>
      <c r="F38" s="7" t="s">
        <v>245</v>
      </c>
      <c r="G38" s="3" t="s">
        <v>246</v>
      </c>
      <c r="H38" s="21">
        <f>SUM(H39:H44)</f>
        <v>2645343.74</v>
      </c>
      <c r="I38" s="22">
        <f>SUM(I39:I44)</f>
        <v>2645343.74</v>
      </c>
    </row>
    <row r="39" spans="1:9" ht="11.25">
      <c r="A39" s="8"/>
      <c r="B39" s="4"/>
      <c r="C39" s="23"/>
      <c r="D39" s="24"/>
      <c r="E39" s="9"/>
      <c r="F39" s="8" t="s">
        <v>247</v>
      </c>
      <c r="G39" s="4" t="s">
        <v>248</v>
      </c>
      <c r="H39" s="23">
        <v>2645343.74</v>
      </c>
      <c r="I39" s="24">
        <v>2645343.74</v>
      </c>
    </row>
    <row r="40" spans="1:9" ht="11.25">
      <c r="A40" s="7" t="s">
        <v>58</v>
      </c>
      <c r="B40" s="3" t="s">
        <v>59</v>
      </c>
      <c r="C40" s="21">
        <f>C41</f>
        <v>845571.79</v>
      </c>
      <c r="D40" s="22">
        <f>D41</f>
        <v>782906.4</v>
      </c>
      <c r="E40" s="9"/>
      <c r="F40" s="8" t="s">
        <v>249</v>
      </c>
      <c r="G40" s="4" t="s">
        <v>250</v>
      </c>
      <c r="H40" s="23">
        <v>0</v>
      </c>
      <c r="I40" s="24">
        <v>0</v>
      </c>
    </row>
    <row r="41" spans="1:9" ht="11.25">
      <c r="A41" s="8" t="s">
        <v>60</v>
      </c>
      <c r="B41" s="4" t="s">
        <v>61</v>
      </c>
      <c r="C41" s="23">
        <v>845571.79</v>
      </c>
      <c r="D41" s="24">
        <v>782906.4</v>
      </c>
      <c r="E41" s="9"/>
      <c r="F41" s="8" t="s">
        <v>251</v>
      </c>
      <c r="G41" s="4" t="s">
        <v>252</v>
      </c>
      <c r="H41" s="23">
        <v>0</v>
      </c>
      <c r="I41" s="24">
        <v>0</v>
      </c>
    </row>
    <row r="42" spans="1:9" ht="11.25">
      <c r="A42" s="8"/>
      <c r="B42" s="4"/>
      <c r="C42" s="23"/>
      <c r="D42" s="24"/>
      <c r="E42" s="9"/>
      <c r="F42" s="8" t="s">
        <v>253</v>
      </c>
      <c r="G42" s="4" t="s">
        <v>254</v>
      </c>
      <c r="H42" s="23">
        <v>0</v>
      </c>
      <c r="I42" s="24">
        <v>0</v>
      </c>
    </row>
    <row r="43" spans="1:9" ht="11.25">
      <c r="A43" s="7" t="s">
        <v>62</v>
      </c>
      <c r="B43" s="3" t="s">
        <v>63</v>
      </c>
      <c r="C43" s="21">
        <f>SUM(C44:C45)</f>
        <v>0</v>
      </c>
      <c r="D43" s="22">
        <f>SUM(D44:D45)</f>
        <v>0</v>
      </c>
      <c r="E43" s="9"/>
      <c r="F43" s="8" t="s">
        <v>255</v>
      </c>
      <c r="G43" s="4" t="s">
        <v>256</v>
      </c>
      <c r="H43" s="23">
        <v>0</v>
      </c>
      <c r="I43" s="24">
        <v>0</v>
      </c>
    </row>
    <row r="44" spans="1:9" ht="11.25">
      <c r="A44" s="8" t="s">
        <v>64</v>
      </c>
      <c r="B44" s="4" t="s">
        <v>65</v>
      </c>
      <c r="C44" s="23">
        <v>0</v>
      </c>
      <c r="D44" s="24">
        <v>0</v>
      </c>
      <c r="E44" s="9"/>
      <c r="F44" s="8" t="s">
        <v>257</v>
      </c>
      <c r="G44" s="4" t="s">
        <v>258</v>
      </c>
      <c r="H44" s="23">
        <v>0</v>
      </c>
      <c r="I44" s="24">
        <v>0</v>
      </c>
    </row>
    <row r="45" spans="1:9" ht="11.25">
      <c r="A45" s="8" t="s">
        <v>66</v>
      </c>
      <c r="B45" s="4" t="s">
        <v>67</v>
      </c>
      <c r="C45" s="23">
        <v>0</v>
      </c>
      <c r="D45" s="24">
        <v>0</v>
      </c>
      <c r="E45" s="9"/>
      <c r="F45" s="8"/>
      <c r="G45" s="4"/>
      <c r="H45" s="23"/>
      <c r="I45" s="24"/>
    </row>
    <row r="46" spans="1:9" ht="11.25">
      <c r="A46" s="8"/>
      <c r="B46" s="4"/>
      <c r="C46" s="23"/>
      <c r="D46" s="24"/>
      <c r="E46" s="9"/>
      <c r="F46" s="7" t="s">
        <v>259</v>
      </c>
      <c r="G46" s="3" t="s">
        <v>260</v>
      </c>
      <c r="H46" s="21">
        <f>SUM(H47:H49)</f>
        <v>14500000.2</v>
      </c>
      <c r="I46" s="22">
        <f>SUM(I47:I49)</f>
        <v>14500000.2</v>
      </c>
    </row>
    <row r="47" spans="1:9" ht="11.25">
      <c r="A47" s="7" t="s">
        <v>68</v>
      </c>
      <c r="B47" s="3" t="s">
        <v>69</v>
      </c>
      <c r="C47" s="21">
        <f>SUM(C48:C50)</f>
        <v>75438</v>
      </c>
      <c r="D47" s="22">
        <f>SUM(D48:D50)</f>
        <v>75438</v>
      </c>
      <c r="E47" s="9"/>
      <c r="F47" s="8" t="s">
        <v>261</v>
      </c>
      <c r="G47" s="4" t="s">
        <v>262</v>
      </c>
      <c r="H47" s="23">
        <v>14500000.2</v>
      </c>
      <c r="I47" s="24">
        <v>14500000.2</v>
      </c>
    </row>
    <row r="48" spans="1:9" ht="11.25">
      <c r="A48" s="8" t="s">
        <v>70</v>
      </c>
      <c r="B48" s="4" t="s">
        <v>71</v>
      </c>
      <c r="C48" s="23">
        <v>75438</v>
      </c>
      <c r="D48" s="24">
        <v>75438</v>
      </c>
      <c r="E48" s="9"/>
      <c r="F48" s="8" t="s">
        <v>263</v>
      </c>
      <c r="G48" s="4" t="s">
        <v>264</v>
      </c>
      <c r="H48" s="23">
        <v>0</v>
      </c>
      <c r="I48" s="24">
        <v>0</v>
      </c>
    </row>
    <row r="49" spans="1:9" ht="11.25">
      <c r="A49" s="8" t="s">
        <v>72</v>
      </c>
      <c r="B49" s="4" t="s">
        <v>73</v>
      </c>
      <c r="C49" s="23">
        <v>0</v>
      </c>
      <c r="D49" s="24">
        <v>0</v>
      </c>
      <c r="E49" s="9"/>
      <c r="F49" s="8" t="s">
        <v>265</v>
      </c>
      <c r="G49" s="4" t="s">
        <v>266</v>
      </c>
      <c r="H49" s="23">
        <v>0</v>
      </c>
      <c r="I49" s="24">
        <v>0</v>
      </c>
    </row>
    <row r="50" spans="1:9" ht="11.25">
      <c r="A50" s="8" t="s">
        <v>74</v>
      </c>
      <c r="B50" s="4" t="s">
        <v>75</v>
      </c>
      <c r="C50" s="23">
        <v>0</v>
      </c>
      <c r="D50" s="24">
        <v>0</v>
      </c>
      <c r="E50" s="9"/>
      <c r="F50" s="8"/>
      <c r="G50" s="4"/>
      <c r="H50" s="23"/>
      <c r="I50" s="24"/>
    </row>
    <row r="51" spans="1:9" ht="11.25">
      <c r="A51" s="8"/>
      <c r="B51" s="4"/>
      <c r="C51" s="23"/>
      <c r="D51" s="24"/>
      <c r="E51" s="9"/>
      <c r="F51" s="7" t="s">
        <v>267</v>
      </c>
      <c r="G51" s="3" t="s">
        <v>268</v>
      </c>
      <c r="H51" s="21">
        <f>SUM(H52:H54)</f>
        <v>19609979.490000002</v>
      </c>
      <c r="I51" s="22">
        <f>SUM(I52:I54)</f>
        <v>22437150.18</v>
      </c>
    </row>
    <row r="52" spans="1:9" ht="11.25">
      <c r="A52" s="8"/>
      <c r="B52" s="5" t="s">
        <v>191</v>
      </c>
      <c r="C52" s="25">
        <f>C8+C17+C26+C33+C40+C43+C47</f>
        <v>300311071.47</v>
      </c>
      <c r="D52" s="26">
        <f>D8+D17+D26+D33+D40+D43+D47</f>
        <v>232778550.20000002</v>
      </c>
      <c r="E52" s="18"/>
      <c r="F52" s="8" t="s">
        <v>269</v>
      </c>
      <c r="G52" s="4" t="s">
        <v>270</v>
      </c>
      <c r="H52" s="23">
        <v>18565415.44</v>
      </c>
      <c r="I52" s="24">
        <v>21394586.13</v>
      </c>
    </row>
    <row r="53" spans="1:9" ht="11.25">
      <c r="A53" s="8"/>
      <c r="B53" s="4"/>
      <c r="C53" s="23"/>
      <c r="D53" s="24"/>
      <c r="E53" s="18"/>
      <c r="F53" s="8" t="s">
        <v>271</v>
      </c>
      <c r="G53" s="4" t="s">
        <v>272</v>
      </c>
      <c r="H53" s="23">
        <v>0</v>
      </c>
      <c r="I53" s="24">
        <v>0</v>
      </c>
    </row>
    <row r="54" spans="1:9" ht="11.25">
      <c r="A54" s="7"/>
      <c r="B54" s="3" t="s">
        <v>76</v>
      </c>
      <c r="C54" s="19"/>
      <c r="D54" s="20"/>
      <c r="E54" s="9"/>
      <c r="F54" s="8" t="s">
        <v>273</v>
      </c>
      <c r="G54" s="4" t="s">
        <v>274</v>
      </c>
      <c r="H54" s="23">
        <v>1044564.05</v>
      </c>
      <c r="I54" s="24">
        <v>1042564.05</v>
      </c>
    </row>
    <row r="55" spans="1:9" ht="11.25">
      <c r="A55" s="7" t="s">
        <v>77</v>
      </c>
      <c r="B55" s="3" t="s">
        <v>78</v>
      </c>
      <c r="C55" s="21">
        <f>SUM(C56:C59)</f>
        <v>0</v>
      </c>
      <c r="D55" s="22">
        <f>SUM(D56:D59)</f>
        <v>0</v>
      </c>
      <c r="E55" s="9"/>
      <c r="F55" s="8"/>
      <c r="G55" s="4"/>
      <c r="H55" s="23"/>
      <c r="I55" s="24"/>
    </row>
    <row r="56" spans="1:9" ht="11.25">
      <c r="A56" s="8" t="s">
        <v>79</v>
      </c>
      <c r="B56" s="4" t="s">
        <v>80</v>
      </c>
      <c r="C56" s="23">
        <v>0</v>
      </c>
      <c r="D56" s="24">
        <v>0</v>
      </c>
      <c r="E56" s="9"/>
      <c r="F56" s="8"/>
      <c r="G56" s="5" t="s">
        <v>379</v>
      </c>
      <c r="H56" s="25">
        <f>H8+H19+H24+H29+H33+H38+H46+H51</f>
        <v>920408840.8400002</v>
      </c>
      <c r="I56" s="26">
        <f>I8+I19+I24+I29+I33+I38+I46+I51</f>
        <v>952742625.16</v>
      </c>
    </row>
    <row r="57" spans="1:9" ht="11.25">
      <c r="A57" s="8" t="s">
        <v>81</v>
      </c>
      <c r="B57" s="4" t="s">
        <v>82</v>
      </c>
      <c r="C57" s="23">
        <v>0</v>
      </c>
      <c r="D57" s="24">
        <v>0</v>
      </c>
      <c r="E57" s="9"/>
      <c r="F57" s="8"/>
      <c r="G57" s="4"/>
      <c r="H57" s="23"/>
      <c r="I57" s="24"/>
    </row>
    <row r="58" spans="1:9" ht="11.25">
      <c r="A58" s="8" t="s">
        <v>83</v>
      </c>
      <c r="B58" s="4" t="s">
        <v>84</v>
      </c>
      <c r="C58" s="23">
        <v>0</v>
      </c>
      <c r="D58" s="24">
        <v>0</v>
      </c>
      <c r="E58" s="9"/>
      <c r="F58" s="7"/>
      <c r="G58" s="3" t="s">
        <v>275</v>
      </c>
      <c r="H58" s="19"/>
      <c r="I58" s="20"/>
    </row>
    <row r="59" spans="1:9" ht="11.25">
      <c r="A59" s="8" t="s">
        <v>85</v>
      </c>
      <c r="B59" s="4" t="s">
        <v>86</v>
      </c>
      <c r="C59" s="23">
        <v>0</v>
      </c>
      <c r="D59" s="24">
        <v>0</v>
      </c>
      <c r="E59" s="9"/>
      <c r="F59" s="7" t="s">
        <v>276</v>
      </c>
      <c r="G59" s="3" t="s">
        <v>277</v>
      </c>
      <c r="H59" s="21">
        <f>SUM(H60:H61)</f>
        <v>0</v>
      </c>
      <c r="I59" s="22">
        <f>SUM(I60:I61)</f>
        <v>0</v>
      </c>
    </row>
    <row r="60" spans="1:9" ht="11.25">
      <c r="A60" s="8"/>
      <c r="B60" s="4"/>
      <c r="C60" s="23"/>
      <c r="D60" s="24"/>
      <c r="E60" s="9"/>
      <c r="F60" s="8" t="s">
        <v>278</v>
      </c>
      <c r="G60" s="4" t="s">
        <v>279</v>
      </c>
      <c r="H60" s="23">
        <v>0</v>
      </c>
      <c r="I60" s="24">
        <v>0</v>
      </c>
    </row>
    <row r="61" spans="1:9" ht="11.25">
      <c r="A61" s="7" t="s">
        <v>87</v>
      </c>
      <c r="B61" s="3" t="s">
        <v>88</v>
      </c>
      <c r="C61" s="21">
        <f>SUM(C62:C66)</f>
        <v>1543826.79</v>
      </c>
      <c r="D61" s="22">
        <f>SUM(D62:D66)</f>
        <v>1543826.79</v>
      </c>
      <c r="E61" s="9"/>
      <c r="F61" s="8" t="s">
        <v>280</v>
      </c>
      <c r="G61" s="4" t="s">
        <v>281</v>
      </c>
      <c r="H61" s="23">
        <v>0</v>
      </c>
      <c r="I61" s="24">
        <v>0</v>
      </c>
    </row>
    <row r="62" spans="1:9" ht="11.25">
      <c r="A62" s="8" t="s">
        <v>89</v>
      </c>
      <c r="B62" s="4" t="s">
        <v>90</v>
      </c>
      <c r="C62" s="23">
        <v>813427.68</v>
      </c>
      <c r="D62" s="24">
        <v>813427.68</v>
      </c>
      <c r="E62" s="9"/>
      <c r="F62" s="8"/>
      <c r="G62" s="4"/>
      <c r="H62" s="23"/>
      <c r="I62" s="24"/>
    </row>
    <row r="63" spans="1:9" ht="11.25">
      <c r="A63" s="8" t="s">
        <v>91</v>
      </c>
      <c r="B63" s="4" t="s">
        <v>92</v>
      </c>
      <c r="C63" s="23">
        <v>730399.11</v>
      </c>
      <c r="D63" s="24">
        <v>730399.11</v>
      </c>
      <c r="E63" s="9"/>
      <c r="F63" s="7" t="s">
        <v>282</v>
      </c>
      <c r="G63" s="3" t="s">
        <v>283</v>
      </c>
      <c r="H63" s="21">
        <f>SUM(H64:H66)</f>
        <v>123403055.3</v>
      </c>
      <c r="I63" s="22">
        <f>SUM(I64:I66)</f>
        <v>213692024.38</v>
      </c>
    </row>
    <row r="64" spans="1:9" ht="11.25">
      <c r="A64" s="8" t="s">
        <v>93</v>
      </c>
      <c r="B64" s="4" t="s">
        <v>94</v>
      </c>
      <c r="C64" s="23">
        <v>0</v>
      </c>
      <c r="D64" s="24">
        <v>0</v>
      </c>
      <c r="E64" s="9"/>
      <c r="F64" s="8" t="s">
        <v>284</v>
      </c>
      <c r="G64" s="4" t="s">
        <v>285</v>
      </c>
      <c r="H64" s="23">
        <v>0</v>
      </c>
      <c r="I64" s="24">
        <v>0</v>
      </c>
    </row>
    <row r="65" spans="1:9" ht="11.25">
      <c r="A65" s="8" t="s">
        <v>95</v>
      </c>
      <c r="B65" s="4" t="s">
        <v>96</v>
      </c>
      <c r="C65" s="23">
        <v>0</v>
      </c>
      <c r="D65" s="24">
        <v>0</v>
      </c>
      <c r="E65" s="9"/>
      <c r="F65" s="8" t="s">
        <v>286</v>
      </c>
      <c r="G65" s="4" t="s">
        <v>287</v>
      </c>
      <c r="H65" s="23">
        <v>0</v>
      </c>
      <c r="I65" s="24">
        <v>0</v>
      </c>
    </row>
    <row r="66" spans="1:9" ht="11.25">
      <c r="A66" s="8" t="s">
        <v>97</v>
      </c>
      <c r="B66" s="4" t="s">
        <v>98</v>
      </c>
      <c r="C66" s="23">
        <v>0</v>
      </c>
      <c r="D66" s="24">
        <v>0</v>
      </c>
      <c r="E66" s="9"/>
      <c r="F66" s="8" t="s">
        <v>288</v>
      </c>
      <c r="G66" s="4" t="s">
        <v>289</v>
      </c>
      <c r="H66" s="23">
        <v>123403055.3</v>
      </c>
      <c r="I66" s="24">
        <v>213692024.38</v>
      </c>
    </row>
    <row r="67" spans="1:9" ht="11.25">
      <c r="A67" s="8"/>
      <c r="B67" s="4"/>
      <c r="C67" s="23"/>
      <c r="D67" s="24"/>
      <c r="E67" s="9"/>
      <c r="F67" s="8"/>
      <c r="G67" s="4"/>
      <c r="H67" s="23"/>
      <c r="I67" s="24"/>
    </row>
    <row r="68" spans="1:9" ht="11.25">
      <c r="A68" s="7" t="s">
        <v>99</v>
      </c>
      <c r="B68" s="3" t="s">
        <v>100</v>
      </c>
      <c r="C68" s="21">
        <f>SUM(C69:C75)</f>
        <v>898798587.44</v>
      </c>
      <c r="D68" s="22">
        <f>SUM(D69:D75)</f>
        <v>897142493.08</v>
      </c>
      <c r="E68" s="9"/>
      <c r="F68" s="7" t="s">
        <v>290</v>
      </c>
      <c r="G68" s="3" t="s">
        <v>291</v>
      </c>
      <c r="H68" s="21">
        <f>SUM(H69:H73)</f>
        <v>228182598</v>
      </c>
      <c r="I68" s="22">
        <f>SUM(I69:I73)</f>
        <v>266053902</v>
      </c>
    </row>
    <row r="69" spans="1:9" ht="11.25">
      <c r="A69" s="8" t="s">
        <v>101</v>
      </c>
      <c r="B69" s="4" t="s">
        <v>102</v>
      </c>
      <c r="C69" s="23">
        <v>1831155.03</v>
      </c>
      <c r="D69" s="24">
        <v>1831155.03</v>
      </c>
      <c r="E69" s="9"/>
      <c r="F69" s="8" t="s">
        <v>292</v>
      </c>
      <c r="G69" s="4" t="s">
        <v>293</v>
      </c>
      <c r="H69" s="23">
        <v>0</v>
      </c>
      <c r="I69" s="24">
        <v>0</v>
      </c>
    </row>
    <row r="70" spans="1:9" ht="11.25">
      <c r="A70" s="8" t="s">
        <v>103</v>
      </c>
      <c r="B70" s="4" t="s">
        <v>104</v>
      </c>
      <c r="C70" s="23">
        <v>0</v>
      </c>
      <c r="D70" s="24">
        <v>0</v>
      </c>
      <c r="E70" s="9"/>
      <c r="F70" s="8" t="s">
        <v>294</v>
      </c>
      <c r="G70" s="4" t="s">
        <v>295</v>
      </c>
      <c r="H70" s="23">
        <v>0</v>
      </c>
      <c r="I70" s="24">
        <v>0</v>
      </c>
    </row>
    <row r="71" spans="1:9" ht="11.25">
      <c r="A71" s="8" t="s">
        <v>105</v>
      </c>
      <c r="B71" s="4" t="s">
        <v>106</v>
      </c>
      <c r="C71" s="23">
        <v>24600000</v>
      </c>
      <c r="D71" s="24">
        <v>24600000</v>
      </c>
      <c r="E71" s="9"/>
      <c r="F71" s="8" t="s">
        <v>296</v>
      </c>
      <c r="G71" s="4" t="s">
        <v>297</v>
      </c>
      <c r="H71" s="23">
        <v>228182598</v>
      </c>
      <c r="I71" s="24">
        <v>266053902</v>
      </c>
    </row>
    <row r="72" spans="1:9" ht="11.25">
      <c r="A72" s="8" t="s">
        <v>107</v>
      </c>
      <c r="B72" s="4" t="s">
        <v>108</v>
      </c>
      <c r="C72" s="23">
        <v>0</v>
      </c>
      <c r="D72" s="24">
        <v>0</v>
      </c>
      <c r="E72" s="9"/>
      <c r="F72" s="8" t="s">
        <v>298</v>
      </c>
      <c r="G72" s="4" t="s">
        <v>299</v>
      </c>
      <c r="H72" s="23">
        <v>0</v>
      </c>
      <c r="I72" s="24">
        <v>0</v>
      </c>
    </row>
    <row r="73" spans="1:9" ht="11.25">
      <c r="A73" s="8" t="s">
        <v>109</v>
      </c>
      <c r="B73" s="4" t="s">
        <v>110</v>
      </c>
      <c r="C73" s="23">
        <v>636102840.72</v>
      </c>
      <c r="D73" s="24">
        <v>634446746.36</v>
      </c>
      <c r="E73" s="9"/>
      <c r="F73" s="8" t="s">
        <v>300</v>
      </c>
      <c r="G73" s="4" t="s">
        <v>301</v>
      </c>
      <c r="H73" s="23">
        <v>0</v>
      </c>
      <c r="I73" s="24">
        <v>0</v>
      </c>
    </row>
    <row r="74" spans="1:9" ht="11.25">
      <c r="A74" s="8" t="s">
        <v>111</v>
      </c>
      <c r="B74" s="4" t="s">
        <v>112</v>
      </c>
      <c r="C74" s="23">
        <v>13554415.36</v>
      </c>
      <c r="D74" s="24">
        <v>13554415.36</v>
      </c>
      <c r="E74" s="9"/>
      <c r="F74" s="8"/>
      <c r="G74" s="4"/>
      <c r="H74" s="23"/>
      <c r="I74" s="24"/>
    </row>
    <row r="75" spans="1:9" ht="11.25">
      <c r="A75" s="8" t="s">
        <v>113</v>
      </c>
      <c r="B75" s="4" t="s">
        <v>114</v>
      </c>
      <c r="C75" s="23">
        <v>222710176.33</v>
      </c>
      <c r="D75" s="24">
        <v>222710176.33</v>
      </c>
      <c r="E75" s="9"/>
      <c r="F75" s="7" t="s">
        <v>302</v>
      </c>
      <c r="G75" s="3" t="s">
        <v>303</v>
      </c>
      <c r="H75" s="21">
        <f>SUM(H76:H78)</f>
        <v>0</v>
      </c>
      <c r="I75" s="22">
        <f>SUM(I76:I78)</f>
        <v>0</v>
      </c>
    </row>
    <row r="76" spans="1:9" ht="11.25">
      <c r="A76" s="8"/>
      <c r="B76" s="4"/>
      <c r="C76" s="23"/>
      <c r="D76" s="24"/>
      <c r="E76" s="9"/>
      <c r="F76" s="8" t="s">
        <v>304</v>
      </c>
      <c r="G76" s="4" t="s">
        <v>305</v>
      </c>
      <c r="H76" s="23">
        <v>0</v>
      </c>
      <c r="I76" s="24">
        <v>0</v>
      </c>
    </row>
    <row r="77" spans="1:9" ht="11.25">
      <c r="A77" s="7" t="s">
        <v>115</v>
      </c>
      <c r="B77" s="3" t="s">
        <v>116</v>
      </c>
      <c r="C77" s="21">
        <f>SUM(C78:C85)</f>
        <v>197436485.87</v>
      </c>
      <c r="D77" s="22">
        <f>SUM(D78:D85)</f>
        <v>193053048.21</v>
      </c>
      <c r="E77" s="9"/>
      <c r="F77" s="8" t="s">
        <v>306</v>
      </c>
      <c r="G77" s="4" t="s">
        <v>307</v>
      </c>
      <c r="H77" s="23">
        <v>0</v>
      </c>
      <c r="I77" s="24">
        <v>0</v>
      </c>
    </row>
    <row r="78" spans="1:9" ht="11.25">
      <c r="A78" s="8" t="s">
        <v>117</v>
      </c>
      <c r="B78" s="4" t="s">
        <v>118</v>
      </c>
      <c r="C78" s="23">
        <v>22905736.57</v>
      </c>
      <c r="D78" s="24">
        <v>22371145.87</v>
      </c>
      <c r="E78" s="9"/>
      <c r="F78" s="8" t="s">
        <v>308</v>
      </c>
      <c r="G78" s="4" t="s">
        <v>309</v>
      </c>
      <c r="H78" s="23">
        <v>0</v>
      </c>
      <c r="I78" s="24">
        <v>0</v>
      </c>
    </row>
    <row r="79" spans="1:9" ht="11.25">
      <c r="A79" s="8" t="s">
        <v>119</v>
      </c>
      <c r="B79" s="4" t="s">
        <v>120</v>
      </c>
      <c r="C79" s="23">
        <v>9461981.2</v>
      </c>
      <c r="D79" s="24">
        <v>9437743.4</v>
      </c>
      <c r="E79" s="9"/>
      <c r="F79" s="8"/>
      <c r="G79" s="4"/>
      <c r="H79" s="23"/>
      <c r="I79" s="24"/>
    </row>
    <row r="80" spans="1:9" ht="11.25">
      <c r="A80" s="8" t="s">
        <v>121</v>
      </c>
      <c r="B80" s="4" t="s">
        <v>122</v>
      </c>
      <c r="C80" s="23">
        <v>332179.01</v>
      </c>
      <c r="D80" s="24">
        <v>332179.01</v>
      </c>
      <c r="E80" s="9"/>
      <c r="F80" s="7" t="s">
        <v>310</v>
      </c>
      <c r="G80" s="3" t="s">
        <v>311</v>
      </c>
      <c r="H80" s="21">
        <f>SUM(H81:H86)</f>
        <v>0</v>
      </c>
      <c r="I80" s="22">
        <f>SUM(I81:I86)</f>
        <v>0</v>
      </c>
    </row>
    <row r="81" spans="1:9" ht="11.25">
      <c r="A81" s="8" t="s">
        <v>123</v>
      </c>
      <c r="B81" s="4" t="s">
        <v>124</v>
      </c>
      <c r="C81" s="23">
        <v>81044515.09</v>
      </c>
      <c r="D81" s="24">
        <v>77838275.09</v>
      </c>
      <c r="E81" s="9"/>
      <c r="F81" s="8" t="s">
        <v>312</v>
      </c>
      <c r="G81" s="4" t="s">
        <v>313</v>
      </c>
      <c r="H81" s="23">
        <v>0</v>
      </c>
      <c r="I81" s="24">
        <v>0</v>
      </c>
    </row>
    <row r="82" spans="1:9" ht="11.25">
      <c r="A82" s="8" t="s">
        <v>125</v>
      </c>
      <c r="B82" s="4" t="s">
        <v>126</v>
      </c>
      <c r="C82" s="23">
        <v>0</v>
      </c>
      <c r="D82" s="24">
        <v>0</v>
      </c>
      <c r="E82" s="9"/>
      <c r="F82" s="8" t="s">
        <v>314</v>
      </c>
      <c r="G82" s="4" t="s">
        <v>315</v>
      </c>
      <c r="H82" s="23">
        <v>0</v>
      </c>
      <c r="I82" s="24">
        <v>0</v>
      </c>
    </row>
    <row r="83" spans="1:9" ht="11.25">
      <c r="A83" s="8" t="s">
        <v>127</v>
      </c>
      <c r="B83" s="4" t="s">
        <v>128</v>
      </c>
      <c r="C83" s="23">
        <v>76984942.4</v>
      </c>
      <c r="D83" s="24">
        <v>76366573.24</v>
      </c>
      <c r="E83" s="9"/>
      <c r="F83" s="8" t="s">
        <v>316</v>
      </c>
      <c r="G83" s="4" t="s">
        <v>317</v>
      </c>
      <c r="H83" s="23">
        <v>0</v>
      </c>
      <c r="I83" s="24">
        <v>0</v>
      </c>
    </row>
    <row r="84" spans="1:9" ht="11.25">
      <c r="A84" s="8" t="s">
        <v>129</v>
      </c>
      <c r="B84" s="4" t="s">
        <v>130</v>
      </c>
      <c r="C84" s="23">
        <v>580000</v>
      </c>
      <c r="D84" s="24">
        <v>580000</v>
      </c>
      <c r="E84" s="9"/>
      <c r="F84" s="8" t="s">
        <v>318</v>
      </c>
      <c r="G84" s="4" t="s">
        <v>319</v>
      </c>
      <c r="H84" s="23">
        <v>0</v>
      </c>
      <c r="I84" s="24">
        <v>0</v>
      </c>
    </row>
    <row r="85" spans="1:9" ht="11.25">
      <c r="A85" s="8" t="s">
        <v>131</v>
      </c>
      <c r="B85" s="4" t="s">
        <v>132</v>
      </c>
      <c r="C85" s="23">
        <v>6127131.6</v>
      </c>
      <c r="D85" s="24">
        <v>6127131.6</v>
      </c>
      <c r="E85" s="9"/>
      <c r="F85" s="8" t="s">
        <v>320</v>
      </c>
      <c r="G85" s="4" t="s">
        <v>321</v>
      </c>
      <c r="H85" s="23">
        <v>0</v>
      </c>
      <c r="I85" s="24">
        <v>0</v>
      </c>
    </row>
    <row r="86" spans="1:9" ht="11.25">
      <c r="A86" s="8"/>
      <c r="B86" s="4"/>
      <c r="C86" s="23"/>
      <c r="D86" s="24"/>
      <c r="E86" s="9"/>
      <c r="F86" s="8" t="s">
        <v>322</v>
      </c>
      <c r="G86" s="4" t="s">
        <v>323</v>
      </c>
      <c r="H86" s="23">
        <v>0</v>
      </c>
      <c r="I86" s="24">
        <v>0</v>
      </c>
    </row>
    <row r="87" spans="1:9" ht="11.25">
      <c r="A87" s="7" t="s">
        <v>133</v>
      </c>
      <c r="B87" s="3" t="s">
        <v>134</v>
      </c>
      <c r="C87" s="21">
        <f>SUM(C88:C92)</f>
        <v>11400827.05</v>
      </c>
      <c r="D87" s="22">
        <f>SUM(D88:D92)</f>
        <v>11072341.73</v>
      </c>
      <c r="E87" s="9"/>
      <c r="F87" s="8"/>
      <c r="G87" s="4"/>
      <c r="H87" s="23"/>
      <c r="I87" s="24"/>
    </row>
    <row r="88" spans="1:9" ht="11.25">
      <c r="A88" s="8" t="s">
        <v>135</v>
      </c>
      <c r="B88" s="4" t="s">
        <v>136</v>
      </c>
      <c r="C88" s="23">
        <v>11400827.05</v>
      </c>
      <c r="D88" s="24">
        <v>11072341.73</v>
      </c>
      <c r="E88" s="9"/>
      <c r="F88" s="7" t="s">
        <v>324</v>
      </c>
      <c r="G88" s="3" t="s">
        <v>325</v>
      </c>
      <c r="H88" s="21">
        <f>SUM(H89:H92)</f>
        <v>85521.62</v>
      </c>
      <c r="I88" s="22">
        <f>SUM(I89:I92)</f>
        <v>0</v>
      </c>
    </row>
    <row r="89" spans="1:9" ht="11.25">
      <c r="A89" s="8" t="s">
        <v>137</v>
      </c>
      <c r="B89" s="4" t="s">
        <v>138</v>
      </c>
      <c r="C89" s="23">
        <v>0</v>
      </c>
      <c r="D89" s="24">
        <v>0</v>
      </c>
      <c r="E89" s="9"/>
      <c r="F89" s="8" t="s">
        <v>326</v>
      </c>
      <c r="G89" s="4" t="s">
        <v>327</v>
      </c>
      <c r="H89" s="23">
        <v>0</v>
      </c>
      <c r="I89" s="24">
        <v>0</v>
      </c>
    </row>
    <row r="90" spans="1:9" ht="11.25">
      <c r="A90" s="8" t="s">
        <v>139</v>
      </c>
      <c r="B90" s="4" t="s">
        <v>140</v>
      </c>
      <c r="C90" s="23">
        <v>0</v>
      </c>
      <c r="D90" s="24">
        <v>0</v>
      </c>
      <c r="E90" s="9"/>
      <c r="F90" s="8" t="s">
        <v>328</v>
      </c>
      <c r="G90" s="4" t="s">
        <v>329</v>
      </c>
      <c r="H90" s="23">
        <v>0</v>
      </c>
      <c r="I90" s="24">
        <v>0</v>
      </c>
    </row>
    <row r="91" spans="1:9" ht="11.25">
      <c r="A91" s="8" t="s">
        <v>141</v>
      </c>
      <c r="B91" s="4" t="s">
        <v>142</v>
      </c>
      <c r="C91" s="23">
        <v>0</v>
      </c>
      <c r="D91" s="24">
        <v>0</v>
      </c>
      <c r="E91" s="9"/>
      <c r="F91" s="8" t="s">
        <v>330</v>
      </c>
      <c r="G91" s="4" t="s">
        <v>331</v>
      </c>
      <c r="H91" s="23">
        <v>0</v>
      </c>
      <c r="I91" s="24">
        <v>0</v>
      </c>
    </row>
    <row r="92" spans="1:9" ht="11.25">
      <c r="A92" s="8" t="s">
        <v>143</v>
      </c>
      <c r="B92" s="4" t="s">
        <v>144</v>
      </c>
      <c r="C92" s="23">
        <v>0</v>
      </c>
      <c r="D92" s="24">
        <v>0</v>
      </c>
      <c r="E92" s="9"/>
      <c r="F92" s="8" t="s">
        <v>332</v>
      </c>
      <c r="G92" s="4" t="s">
        <v>333</v>
      </c>
      <c r="H92" s="23">
        <v>85521.62</v>
      </c>
      <c r="I92" s="24">
        <v>0</v>
      </c>
    </row>
    <row r="93" spans="1:9" ht="11.25">
      <c r="A93" s="8"/>
      <c r="B93" s="4"/>
      <c r="C93" s="23"/>
      <c r="D93" s="24"/>
      <c r="E93" s="9"/>
      <c r="F93" s="8"/>
      <c r="G93" s="4"/>
      <c r="H93" s="23"/>
      <c r="I93" s="24"/>
    </row>
    <row r="94" spans="1:9" ht="11.25">
      <c r="A94" s="7" t="s">
        <v>145</v>
      </c>
      <c r="B94" s="3" t="s">
        <v>146</v>
      </c>
      <c r="C94" s="21">
        <f>SUM(C95:C99)</f>
        <v>0</v>
      </c>
      <c r="D94" s="22">
        <f>SUM(D95:D99)</f>
        <v>0</v>
      </c>
      <c r="E94" s="9"/>
      <c r="F94" s="8"/>
      <c r="G94" s="5" t="s">
        <v>380</v>
      </c>
      <c r="H94" s="25">
        <f>H59+H63+H68+H75+H80+H88</f>
        <v>351671174.92</v>
      </c>
      <c r="I94" s="26">
        <f>I59+I63+I68+I75+I80+I88</f>
        <v>479745926.38</v>
      </c>
    </row>
    <row r="95" spans="1:9" ht="11.25">
      <c r="A95" s="8" t="s">
        <v>147</v>
      </c>
      <c r="B95" s="4" t="s">
        <v>148</v>
      </c>
      <c r="C95" s="23">
        <v>0</v>
      </c>
      <c r="D95" s="24">
        <v>0</v>
      </c>
      <c r="E95" s="9"/>
      <c r="F95" s="8"/>
      <c r="G95" s="5"/>
      <c r="H95" s="23"/>
      <c r="I95" s="24"/>
    </row>
    <row r="96" spans="1:9" ht="12.75">
      <c r="A96" s="8" t="s">
        <v>149</v>
      </c>
      <c r="B96" s="4" t="s">
        <v>150</v>
      </c>
      <c r="C96" s="23">
        <v>0</v>
      </c>
      <c r="D96" s="24">
        <v>0</v>
      </c>
      <c r="E96" s="9"/>
      <c r="F96" s="8"/>
      <c r="G96" s="1" t="s">
        <v>381</v>
      </c>
      <c r="H96" s="32">
        <f>H56+H94</f>
        <v>1272080015.7600002</v>
      </c>
      <c r="I96" s="33">
        <f>I56+I94</f>
        <v>1432488551.54</v>
      </c>
    </row>
    <row r="97" spans="1:9" ht="11.25">
      <c r="A97" s="8" t="s">
        <v>151</v>
      </c>
      <c r="B97" s="4" t="s">
        <v>152</v>
      </c>
      <c r="C97" s="23">
        <v>0</v>
      </c>
      <c r="D97" s="24">
        <v>0</v>
      </c>
      <c r="E97" s="9"/>
      <c r="F97" s="8"/>
      <c r="G97" s="4"/>
      <c r="H97" s="23"/>
      <c r="I97" s="24"/>
    </row>
    <row r="98" spans="1:9" ht="11.25">
      <c r="A98" s="8" t="s">
        <v>153</v>
      </c>
      <c r="B98" s="4" t="s">
        <v>154</v>
      </c>
      <c r="C98" s="23">
        <v>0</v>
      </c>
      <c r="D98" s="24">
        <v>0</v>
      </c>
      <c r="E98" s="9"/>
      <c r="F98" s="7"/>
      <c r="G98" s="3" t="s">
        <v>334</v>
      </c>
      <c r="H98" s="23"/>
      <c r="I98" s="24"/>
    </row>
    <row r="99" spans="1:9" ht="11.25">
      <c r="A99" s="8" t="s">
        <v>155</v>
      </c>
      <c r="B99" s="4" t="s">
        <v>156</v>
      </c>
      <c r="C99" s="23">
        <v>0</v>
      </c>
      <c r="D99" s="24">
        <v>0</v>
      </c>
      <c r="E99" s="9"/>
      <c r="F99" s="7" t="s">
        <v>335</v>
      </c>
      <c r="G99" s="3" t="s">
        <v>336</v>
      </c>
      <c r="H99" s="21">
        <f>SUM(H100:H102)</f>
        <v>9135197.63</v>
      </c>
      <c r="I99" s="22">
        <f>SUM(I100:I102)</f>
        <v>9135197.63</v>
      </c>
    </row>
    <row r="100" spans="1:9" ht="11.25">
      <c r="A100" s="8"/>
      <c r="B100" s="4"/>
      <c r="C100" s="23"/>
      <c r="D100" s="24"/>
      <c r="E100" s="9"/>
      <c r="F100" s="8" t="s">
        <v>337</v>
      </c>
      <c r="G100" s="4" t="s">
        <v>338</v>
      </c>
      <c r="H100" s="23">
        <v>0</v>
      </c>
      <c r="I100" s="24">
        <v>0</v>
      </c>
    </row>
    <row r="101" spans="1:9" ht="11.25">
      <c r="A101" s="7" t="s">
        <v>157</v>
      </c>
      <c r="B101" s="3" t="s">
        <v>158</v>
      </c>
      <c r="C101" s="21">
        <f>SUM(C102:C107)</f>
        <v>4316822.59</v>
      </c>
      <c r="D101" s="22">
        <f>SUM(D102:D107)</f>
        <v>1758449.57</v>
      </c>
      <c r="E101" s="9"/>
      <c r="F101" s="8" t="s">
        <v>339</v>
      </c>
      <c r="G101" s="4" t="s">
        <v>340</v>
      </c>
      <c r="H101" s="23">
        <v>7812176.41</v>
      </c>
      <c r="I101" s="24">
        <v>7812176.41</v>
      </c>
    </row>
    <row r="102" spans="1:9" ht="11.25">
      <c r="A102" s="8" t="s">
        <v>159</v>
      </c>
      <c r="B102" s="4" t="s">
        <v>160</v>
      </c>
      <c r="C102" s="23">
        <v>0</v>
      </c>
      <c r="D102" s="24">
        <v>0</v>
      </c>
      <c r="E102" s="9"/>
      <c r="F102" s="8" t="s">
        <v>341</v>
      </c>
      <c r="G102" s="4" t="s">
        <v>342</v>
      </c>
      <c r="H102" s="23">
        <v>1323021.22</v>
      </c>
      <c r="I102" s="24">
        <v>1323021.22</v>
      </c>
    </row>
    <row r="103" spans="1:9" ht="11.25">
      <c r="A103" s="8" t="s">
        <v>161</v>
      </c>
      <c r="B103" s="4" t="s">
        <v>162</v>
      </c>
      <c r="C103" s="23">
        <v>0</v>
      </c>
      <c r="D103" s="24">
        <v>0</v>
      </c>
      <c r="E103" s="9"/>
      <c r="F103" s="8"/>
      <c r="G103" s="4"/>
      <c r="H103" s="23"/>
      <c r="I103" s="24"/>
    </row>
    <row r="104" spans="1:9" ht="11.25">
      <c r="A104" s="8" t="s">
        <v>163</v>
      </c>
      <c r="B104" s="4" t="s">
        <v>164</v>
      </c>
      <c r="C104" s="23">
        <v>0</v>
      </c>
      <c r="D104" s="24">
        <v>0</v>
      </c>
      <c r="E104" s="9"/>
      <c r="F104" s="7" t="s">
        <v>343</v>
      </c>
      <c r="G104" s="3" t="s">
        <v>344</v>
      </c>
      <c r="H104" s="21">
        <f>H105+H106+H107+H112+H116</f>
        <v>132592407.82000001</v>
      </c>
      <c r="I104" s="22">
        <f>I105+I106+I107+I112+I116</f>
        <v>-104275039.58999999</v>
      </c>
    </row>
    <row r="105" spans="1:9" ht="11.25">
      <c r="A105" s="8" t="s">
        <v>165</v>
      </c>
      <c r="B105" s="4" t="s">
        <v>166</v>
      </c>
      <c r="C105" s="23">
        <v>4316822.59</v>
      </c>
      <c r="D105" s="24">
        <v>1758449.57</v>
      </c>
      <c r="E105" s="9"/>
      <c r="F105" s="8" t="s">
        <v>345</v>
      </c>
      <c r="G105" s="4" t="s">
        <v>346</v>
      </c>
      <c r="H105" s="23">
        <v>244393960.84</v>
      </c>
      <c r="I105" s="24">
        <v>82866936.77</v>
      </c>
    </row>
    <row r="106" spans="1:9" ht="11.25">
      <c r="A106" s="8" t="s">
        <v>167</v>
      </c>
      <c r="B106" s="4" t="s">
        <v>168</v>
      </c>
      <c r="C106" s="23">
        <v>0</v>
      </c>
      <c r="D106" s="24">
        <v>0</v>
      </c>
      <c r="E106" s="9"/>
      <c r="F106" s="8" t="s">
        <v>347</v>
      </c>
      <c r="G106" s="4" t="s">
        <v>348</v>
      </c>
      <c r="H106" s="23">
        <v>-183236530.38</v>
      </c>
      <c r="I106" s="24">
        <v>-143172710.98</v>
      </c>
    </row>
    <row r="107" spans="1:9" ht="11.25">
      <c r="A107" s="8" t="s">
        <v>169</v>
      </c>
      <c r="B107" s="4" t="s">
        <v>170</v>
      </c>
      <c r="C107" s="23">
        <v>0</v>
      </c>
      <c r="D107" s="24">
        <v>0</v>
      </c>
      <c r="E107" s="9"/>
      <c r="F107" s="7" t="s">
        <v>349</v>
      </c>
      <c r="G107" s="3" t="s">
        <v>350</v>
      </c>
      <c r="H107" s="21">
        <f>SUM(H108:H111)</f>
        <v>4766483.99</v>
      </c>
      <c r="I107" s="22">
        <f>SUM(I108:I111)</f>
        <v>4766483.99</v>
      </c>
    </row>
    <row r="108" spans="1:9" ht="11.25">
      <c r="A108" s="8"/>
      <c r="B108" s="4"/>
      <c r="C108" s="23"/>
      <c r="D108" s="24"/>
      <c r="E108" s="9"/>
      <c r="F108" s="8" t="s">
        <v>351</v>
      </c>
      <c r="G108" s="4" t="s">
        <v>352</v>
      </c>
      <c r="H108" s="23">
        <v>4766483.99</v>
      </c>
      <c r="I108" s="24">
        <v>4766483.99</v>
      </c>
    </row>
    <row r="109" spans="1:9" ht="11.25">
      <c r="A109" s="7" t="s">
        <v>171</v>
      </c>
      <c r="B109" s="3" t="s">
        <v>172</v>
      </c>
      <c r="C109" s="21">
        <f>SUM(C110:C114)</f>
        <v>0</v>
      </c>
      <c r="D109" s="22">
        <f>SUM(D110:D114)</f>
        <v>0</v>
      </c>
      <c r="E109" s="9"/>
      <c r="F109" s="8" t="s">
        <v>353</v>
      </c>
      <c r="G109" s="4" t="s">
        <v>354</v>
      </c>
      <c r="H109" s="23">
        <v>0</v>
      </c>
      <c r="I109" s="24">
        <v>0</v>
      </c>
    </row>
    <row r="110" spans="1:9" ht="22.5">
      <c r="A110" s="8" t="s">
        <v>173</v>
      </c>
      <c r="B110" s="4" t="s">
        <v>174</v>
      </c>
      <c r="C110" s="23">
        <v>0</v>
      </c>
      <c r="D110" s="24">
        <v>0</v>
      </c>
      <c r="E110" s="9"/>
      <c r="F110" s="8" t="s">
        <v>355</v>
      </c>
      <c r="G110" s="4" t="s">
        <v>356</v>
      </c>
      <c r="H110" s="23">
        <v>0</v>
      </c>
      <c r="I110" s="24">
        <v>0</v>
      </c>
    </row>
    <row r="111" spans="1:9" ht="22.5">
      <c r="A111" s="8" t="s">
        <v>175</v>
      </c>
      <c r="B111" s="4" t="s">
        <v>176</v>
      </c>
      <c r="C111" s="23">
        <v>0</v>
      </c>
      <c r="D111" s="24">
        <v>0</v>
      </c>
      <c r="E111" s="9"/>
      <c r="F111" s="8" t="s">
        <v>357</v>
      </c>
      <c r="G111" s="4" t="s">
        <v>358</v>
      </c>
      <c r="H111" s="23">
        <v>0</v>
      </c>
      <c r="I111" s="24">
        <v>0</v>
      </c>
    </row>
    <row r="112" spans="1:9" ht="11.25">
      <c r="A112" s="8" t="s">
        <v>177</v>
      </c>
      <c r="B112" s="4" t="s">
        <v>178</v>
      </c>
      <c r="C112" s="23">
        <v>0</v>
      </c>
      <c r="D112" s="24">
        <v>0</v>
      </c>
      <c r="E112" s="9"/>
      <c r="F112" s="7" t="s">
        <v>359</v>
      </c>
      <c r="G112" s="3" t="s">
        <v>360</v>
      </c>
      <c r="H112" s="21">
        <f>SUM(H113:H115)</f>
        <v>0</v>
      </c>
      <c r="I112" s="22">
        <f>SUM(I113:I115)</f>
        <v>0</v>
      </c>
    </row>
    <row r="113" spans="1:9" ht="11.25">
      <c r="A113" s="8" t="s">
        <v>179</v>
      </c>
      <c r="B113" s="4" t="s">
        <v>180</v>
      </c>
      <c r="C113" s="23">
        <v>0</v>
      </c>
      <c r="D113" s="24">
        <v>0</v>
      </c>
      <c r="E113" s="9"/>
      <c r="F113" s="8" t="s">
        <v>361</v>
      </c>
      <c r="G113" s="4" t="s">
        <v>362</v>
      </c>
      <c r="H113" s="23">
        <v>0</v>
      </c>
      <c r="I113" s="24">
        <v>0</v>
      </c>
    </row>
    <row r="114" spans="1:9" ht="11.25">
      <c r="A114" s="8" t="s">
        <v>181</v>
      </c>
      <c r="B114" s="4" t="s">
        <v>182</v>
      </c>
      <c r="C114" s="23">
        <v>0</v>
      </c>
      <c r="D114" s="24">
        <v>0</v>
      </c>
      <c r="E114" s="9"/>
      <c r="F114" s="8" t="s">
        <v>363</v>
      </c>
      <c r="G114" s="4" t="s">
        <v>364</v>
      </c>
      <c r="H114" s="23">
        <v>0</v>
      </c>
      <c r="I114" s="24">
        <v>0</v>
      </c>
    </row>
    <row r="115" spans="1:9" ht="11.25">
      <c r="A115" s="8"/>
      <c r="B115" s="4"/>
      <c r="C115" s="23"/>
      <c r="D115" s="24"/>
      <c r="E115" s="9"/>
      <c r="F115" s="8" t="s">
        <v>365</v>
      </c>
      <c r="G115" s="4" t="s">
        <v>366</v>
      </c>
      <c r="H115" s="23">
        <v>0</v>
      </c>
      <c r="I115" s="24">
        <v>0</v>
      </c>
    </row>
    <row r="116" spans="1:9" ht="11.25">
      <c r="A116" s="7" t="s">
        <v>183</v>
      </c>
      <c r="B116" s="3" t="s">
        <v>184</v>
      </c>
      <c r="C116" s="21">
        <f>SUM(C117:C119)</f>
        <v>0</v>
      </c>
      <c r="D116" s="22">
        <f>SUM(D117:D119)</f>
        <v>0</v>
      </c>
      <c r="E116" s="9"/>
      <c r="F116" s="7" t="s">
        <v>367</v>
      </c>
      <c r="G116" s="3" t="s">
        <v>368</v>
      </c>
      <c r="H116" s="21">
        <f>SUM(H117:H118)</f>
        <v>66668493.37</v>
      </c>
      <c r="I116" s="22">
        <f>SUM(I117:I118)</f>
        <v>-48735749.37</v>
      </c>
    </row>
    <row r="117" spans="1:9" ht="11.25">
      <c r="A117" s="8" t="s">
        <v>185</v>
      </c>
      <c r="B117" s="4" t="s">
        <v>186</v>
      </c>
      <c r="C117" s="23">
        <v>0</v>
      </c>
      <c r="D117" s="24">
        <v>0</v>
      </c>
      <c r="E117" s="9"/>
      <c r="F117" s="8" t="s">
        <v>369</v>
      </c>
      <c r="G117" s="4" t="s">
        <v>370</v>
      </c>
      <c r="H117" s="23">
        <v>0</v>
      </c>
      <c r="I117" s="24">
        <v>0</v>
      </c>
    </row>
    <row r="118" spans="1:9" ht="11.25">
      <c r="A118" s="8" t="s">
        <v>187</v>
      </c>
      <c r="B118" s="4" t="s">
        <v>188</v>
      </c>
      <c r="C118" s="23">
        <v>0</v>
      </c>
      <c r="D118" s="24">
        <v>0</v>
      </c>
      <c r="E118" s="9"/>
      <c r="F118" s="8" t="s">
        <v>371</v>
      </c>
      <c r="G118" s="4" t="s">
        <v>372</v>
      </c>
      <c r="H118" s="23">
        <v>66668493.37</v>
      </c>
      <c r="I118" s="24">
        <v>-48735749.37</v>
      </c>
    </row>
    <row r="119" spans="1:9" ht="11.25">
      <c r="A119" s="8" t="s">
        <v>189</v>
      </c>
      <c r="B119" s="4" t="s">
        <v>190</v>
      </c>
      <c r="C119" s="23">
        <v>0</v>
      </c>
      <c r="D119" s="24">
        <v>0</v>
      </c>
      <c r="E119" s="9"/>
      <c r="F119" s="8"/>
      <c r="G119" s="4"/>
      <c r="H119" s="23"/>
      <c r="I119" s="24"/>
    </row>
    <row r="120" spans="1:9" ht="22.5">
      <c r="A120" s="27"/>
      <c r="B120" s="28"/>
      <c r="C120" s="23"/>
      <c r="D120" s="24"/>
      <c r="E120" s="9"/>
      <c r="F120" s="7" t="s">
        <v>373</v>
      </c>
      <c r="G120" s="3" t="s">
        <v>374</v>
      </c>
      <c r="H120" s="21">
        <f>SUM(H121:H122)</f>
        <v>0</v>
      </c>
      <c r="I120" s="22">
        <f>SUM(I121:I122)</f>
        <v>0</v>
      </c>
    </row>
    <row r="121" spans="1:9" ht="11.25">
      <c r="A121" s="27"/>
      <c r="B121" s="5" t="s">
        <v>192</v>
      </c>
      <c r="C121" s="25">
        <f>C55+C61+C68+C77+C87+C94+C101+C109+C116</f>
        <v>1113496549.7399998</v>
      </c>
      <c r="D121" s="26">
        <f>D55+D61+D68+D77+D87+D94+D101+D109+D116</f>
        <v>1104570159.3799999</v>
      </c>
      <c r="E121" s="9"/>
      <c r="F121" s="8" t="s">
        <v>375</v>
      </c>
      <c r="G121" s="4" t="s">
        <v>376</v>
      </c>
      <c r="H121" s="23">
        <v>0</v>
      </c>
      <c r="I121" s="24">
        <v>0</v>
      </c>
    </row>
    <row r="122" spans="1:9" ht="11.25">
      <c r="A122" s="27"/>
      <c r="B122" s="28"/>
      <c r="C122" s="25"/>
      <c r="D122" s="26"/>
      <c r="E122" s="9"/>
      <c r="F122" s="8" t="s">
        <v>377</v>
      </c>
      <c r="G122" s="4" t="s">
        <v>378</v>
      </c>
      <c r="H122" s="23">
        <v>0</v>
      </c>
      <c r="I122" s="24">
        <v>0</v>
      </c>
    </row>
    <row r="123" spans="1:9" ht="13.5" thickBot="1">
      <c r="A123" s="27"/>
      <c r="B123" s="29" t="s">
        <v>387</v>
      </c>
      <c r="C123" s="30">
        <f>C52+C121</f>
        <v>1413807621.2099998</v>
      </c>
      <c r="D123" s="31">
        <f>D52+D121</f>
        <v>1337348709.58</v>
      </c>
      <c r="E123" s="9"/>
      <c r="F123" s="27"/>
      <c r="G123" s="28"/>
      <c r="H123" s="23"/>
      <c r="I123" s="24"/>
    </row>
    <row r="124" spans="1:9" ht="13.5" thickTop="1">
      <c r="A124" s="27"/>
      <c r="B124" s="29"/>
      <c r="C124" s="32"/>
      <c r="D124" s="33"/>
      <c r="E124" s="9"/>
      <c r="F124" s="27"/>
      <c r="G124" s="5" t="s">
        <v>382</v>
      </c>
      <c r="H124" s="25">
        <f>H99+H104+H120</f>
        <v>141727605.45000002</v>
      </c>
      <c r="I124" s="26">
        <f>I99+I104+I120</f>
        <v>-95139841.96</v>
      </c>
    </row>
    <row r="125" spans="1:9" ht="11.25">
      <c r="A125" s="27"/>
      <c r="B125" s="28"/>
      <c r="C125" s="23"/>
      <c r="D125" s="24"/>
      <c r="E125" s="9"/>
      <c r="F125" s="27"/>
      <c r="G125" s="28"/>
      <c r="H125" s="23"/>
      <c r="I125" s="24"/>
    </row>
    <row r="126" spans="1:9" ht="13.5" thickBot="1">
      <c r="A126" s="34"/>
      <c r="B126" s="35"/>
      <c r="C126" s="36"/>
      <c r="D126" s="37"/>
      <c r="E126" s="10"/>
      <c r="F126" s="34"/>
      <c r="G126" s="38" t="s">
        <v>383</v>
      </c>
      <c r="H126" s="30">
        <f>H96+H124</f>
        <v>1413807621.2100003</v>
      </c>
      <c r="I126" s="31">
        <f>I96+I124</f>
        <v>1337348709.58</v>
      </c>
    </row>
    <row r="127" spans="1:9" ht="12" thickTop="1">
      <c r="A127" s="40"/>
      <c r="B127" s="40"/>
      <c r="C127" s="41"/>
      <c r="D127" s="41"/>
      <c r="E127" s="40"/>
      <c r="F127" s="40"/>
      <c r="G127" s="40"/>
      <c r="H127" s="41"/>
      <c r="I127" s="41"/>
    </row>
    <row r="128" spans="1:9" ht="15">
      <c r="A128" s="40"/>
      <c r="B128" s="42" t="s">
        <v>391</v>
      </c>
      <c r="C128" s="41"/>
      <c r="D128" s="41"/>
      <c r="E128" s="40"/>
      <c r="F128" s="43"/>
      <c r="G128" s="40"/>
      <c r="H128" s="44"/>
      <c r="I128" s="41"/>
    </row>
    <row r="129" spans="1:9" ht="11.25">
      <c r="A129" s="40"/>
      <c r="B129" s="40"/>
      <c r="C129" s="41"/>
      <c r="D129" s="41"/>
      <c r="E129" s="40"/>
      <c r="F129" s="40"/>
      <c r="G129" s="40"/>
      <c r="H129" s="41"/>
      <c r="I129" s="41"/>
    </row>
    <row r="130" ht="11.25" hidden="1"/>
    <row r="131" ht="11.25" hidden="1"/>
    <row r="132" ht="11.25" hidden="1"/>
    <row r="133" spans="3:7" ht="15" customHeight="1" hidden="1">
      <c r="C133" s="39"/>
      <c r="D133" s="39"/>
      <c r="E133" s="39"/>
      <c r="F133" s="39"/>
      <c r="G133" s="39"/>
    </row>
    <row r="134" spans="3:7" ht="15" customHeight="1" hidden="1">
      <c r="C134" s="39"/>
      <c r="D134" s="39"/>
      <c r="E134" s="39"/>
      <c r="F134" s="39"/>
      <c r="G134" s="39"/>
    </row>
    <row r="135" spans="3:7" ht="11.25" customHeight="1" hidden="1">
      <c r="C135" s="39"/>
      <c r="D135" s="39"/>
      <c r="E135" s="39"/>
      <c r="F135" s="39"/>
      <c r="G135" s="39"/>
    </row>
    <row r="136" spans="3:7" ht="11.25" customHeight="1" hidden="1">
      <c r="C136" s="39"/>
      <c r="D136" s="39"/>
      <c r="E136" s="39"/>
      <c r="F136" s="39"/>
      <c r="G136" s="39"/>
    </row>
    <row r="137" ht="17.25" customHeight="1" hidden="1"/>
    <row r="138" ht="11.25" hidden="1"/>
    <row r="139" ht="11.25" hidden="1"/>
    <row r="140" ht="11.25" hidden="1"/>
    <row r="141" ht="11.25" hidden="1"/>
    <row r="142" ht="11.25" hidden="1"/>
    <row r="143" ht="11.25" hidden="1"/>
  </sheetData>
  <sheetProtection/>
  <mergeCells count="3">
    <mergeCell ref="A2:I2"/>
    <mergeCell ref="A3:I3"/>
    <mergeCell ref="A4:I4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rocio</cp:lastModifiedBy>
  <cp:lastPrinted>2017-09-03T19:58:50Z</cp:lastPrinted>
  <dcterms:created xsi:type="dcterms:W3CDTF">2011-02-09T15:30:30Z</dcterms:created>
  <dcterms:modified xsi:type="dcterms:W3CDTF">2017-11-10T00:07:58Z</dcterms:modified>
  <cp:category/>
  <cp:version/>
  <cp:contentType/>
  <cp:contentStatus/>
</cp:coreProperties>
</file>